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UNAUD-SEPTEMBER  2014" sheetId="1" r:id="rId1"/>
  </sheets>
  <definedNames/>
  <calcPr fullCalcOnLoad="1"/>
</workbook>
</file>

<file path=xl/sharedStrings.xml><?xml version="1.0" encoding="utf-8"?>
<sst xmlns="http://schemas.openxmlformats.org/spreadsheetml/2006/main" count="134" uniqueCount="118">
  <si>
    <t>PARTICULARS</t>
  </si>
  <si>
    <t>NOTES</t>
  </si>
  <si>
    <t>(b) Other Operating Income</t>
  </si>
  <si>
    <t>before tax (7+8)</t>
  </si>
  <si>
    <t xml:space="preserve"> -  Number of shares</t>
  </si>
  <si>
    <t xml:space="preserve">  - Percentage of shares (as a % of the total</t>
  </si>
  <si>
    <t>b) Non-encumbered</t>
  </si>
  <si>
    <t xml:space="preserve"> - Percentage of shares (as a % of the total</t>
  </si>
  <si>
    <t xml:space="preserve"> - Number of shares</t>
  </si>
  <si>
    <t>Audited</t>
  </si>
  <si>
    <t>S.No.</t>
  </si>
  <si>
    <t>1</t>
  </si>
  <si>
    <t>(a) Net Sales / Income from operations</t>
  </si>
  <si>
    <t>2</t>
  </si>
  <si>
    <t>I) Audit fee</t>
  </si>
  <si>
    <t>iii) Rent/General Expenses/Postage</t>
  </si>
  <si>
    <t>ii) Listing/Filing/Custodial fees</t>
  </si>
  <si>
    <t>iv) Printing and Stationery</t>
  </si>
  <si>
    <t>v) Professional/Retainer Fees</t>
  </si>
  <si>
    <t>vii) Others</t>
  </si>
  <si>
    <t>3</t>
  </si>
  <si>
    <t>4</t>
  </si>
  <si>
    <t>Other Income</t>
  </si>
  <si>
    <t>5</t>
  </si>
  <si>
    <t>6</t>
  </si>
  <si>
    <t>7</t>
  </si>
  <si>
    <t>8</t>
  </si>
  <si>
    <t>9</t>
  </si>
  <si>
    <t>Exceptional items</t>
  </si>
  <si>
    <t>10</t>
  </si>
  <si>
    <t>11</t>
  </si>
  <si>
    <t>after tax (9-10)</t>
  </si>
  <si>
    <t>12</t>
  </si>
  <si>
    <t>Extraordinary Item (net of tax expense Rs……)</t>
  </si>
  <si>
    <t>13</t>
  </si>
  <si>
    <t>14</t>
  </si>
  <si>
    <t>Paid-up equity share capital (Face value of the</t>
  </si>
  <si>
    <t>share shall be indicated)</t>
  </si>
  <si>
    <t>15</t>
  </si>
  <si>
    <t>per balance sheet of previous accounting year</t>
  </si>
  <si>
    <t>16</t>
  </si>
  <si>
    <t>17</t>
  </si>
  <si>
    <t>2) The Company is operating in only one segment.  Hence, furnishing of segmentwise results is not applicable.</t>
  </si>
  <si>
    <t>3) The Company has not carried on any manufacturing activity during the quarter under review.</t>
  </si>
  <si>
    <t>CHENNAI</t>
  </si>
  <si>
    <t xml:space="preserve">Place :   </t>
  </si>
  <si>
    <t xml:space="preserve">Date :  </t>
  </si>
  <si>
    <t>745,28</t>
  </si>
  <si>
    <t xml:space="preserve">                   Three months ended </t>
  </si>
  <si>
    <t>Unaudited</t>
  </si>
  <si>
    <t>Income from operations</t>
  </si>
  <si>
    <t>Total Income from operations (net)</t>
  </si>
  <si>
    <t>Expenses</t>
  </si>
  <si>
    <t>(a) Cost of materials consumed</t>
  </si>
  <si>
    <t>(b) Purchases of stock-in-trade</t>
  </si>
  <si>
    <t xml:space="preserve">      work-in-progress and stock-in-trade</t>
  </si>
  <si>
    <t xml:space="preserve">(c) Changes in inventories of finished goods, </t>
  </si>
  <si>
    <t>(d) Employee benefit expenses</t>
  </si>
  <si>
    <t>(e) Depreciation and amortisation expense</t>
  </si>
  <si>
    <t>Total expenses</t>
  </si>
  <si>
    <t xml:space="preserve">Profit/(Loss) from Operations before Other </t>
  </si>
  <si>
    <t>Income, finance costs &amp; Exceptional Items(1-2)</t>
  </si>
  <si>
    <t xml:space="preserve">Profit/(Loss) from ordinary activities before </t>
  </si>
  <si>
    <t>finance costs but before exceptional Items (3+4)</t>
  </si>
  <si>
    <t xml:space="preserve">Finance costs </t>
  </si>
  <si>
    <t xml:space="preserve">Profit/(Loss) from ordinary activities after </t>
  </si>
  <si>
    <t>finance costs but before exceptional Items (5+6))</t>
  </si>
  <si>
    <t>Profit/Loss from Ordinary Activities</t>
  </si>
  <si>
    <t>Tax expense</t>
  </si>
  <si>
    <t>Net Profit/Loss from Ordinary Activities</t>
  </si>
  <si>
    <t>Net Profit/Loss for the period (11+12)</t>
  </si>
  <si>
    <t>Reserve excluding Revaluation Reserves as</t>
  </si>
  <si>
    <t>Earnings Per Share (before extraordinary items)</t>
  </si>
  <si>
    <t>(of Rs.10/- each) not annualised</t>
  </si>
  <si>
    <t>(a) Basic</t>
  </si>
  <si>
    <t>(b) Diluted</t>
  </si>
  <si>
    <t>Earnings Per Share (after extraordinary items)</t>
  </si>
  <si>
    <t>A.</t>
  </si>
  <si>
    <t>PARTICULARS OF SHAREHOLDING</t>
  </si>
  <si>
    <t>Public Shareholding</t>
  </si>
  <si>
    <t>Promoters and Promoter Group Shareholding**</t>
  </si>
  <si>
    <t xml:space="preserve">    shareholding of promoter and promoter group)</t>
  </si>
  <si>
    <t xml:space="preserve"> -  Percentage of shareholding</t>
  </si>
  <si>
    <t>a) Pledged / Encumbered</t>
  </si>
  <si>
    <t xml:space="preserve">    share capital of the Company)</t>
  </si>
  <si>
    <t xml:space="preserve">   shareholding of promoter and promoter group</t>
  </si>
  <si>
    <t xml:space="preserve">   share capital of the company)</t>
  </si>
  <si>
    <t>Particulars</t>
  </si>
  <si>
    <t>Pending at the beginning of the quarter</t>
  </si>
  <si>
    <t>Received during the quarter</t>
  </si>
  <si>
    <t>Disposed of during the quarter</t>
  </si>
  <si>
    <t>Remaining unresolved at the end of the quarter</t>
  </si>
  <si>
    <t>NIL</t>
  </si>
  <si>
    <t>Quarter ended</t>
  </si>
  <si>
    <t xml:space="preserve">     Half year ended </t>
  </si>
  <si>
    <t>Year ended</t>
  </si>
  <si>
    <t xml:space="preserve">(f) Other expenses (Any item exceeding 10% of </t>
  </si>
  <si>
    <t xml:space="preserve">   the total expenses relating to continuing </t>
  </si>
  <si>
    <t xml:space="preserve">   operations to be shown separately)</t>
  </si>
  <si>
    <t xml:space="preserve">                                      EPSOM PROPERTIES LIMITED</t>
  </si>
  <si>
    <t xml:space="preserve">                   Registered Office : Regency House, 2A, Second Floor, 250/7, Anna Salai, Teynampet, CHENNAI 600 006</t>
  </si>
  <si>
    <t xml:space="preserve">                      (Rs. In lakhs)</t>
  </si>
  <si>
    <t xml:space="preserve">1) The above results were reviewed by the Audit Committee and thereafer approved and taken on record by the Board of  </t>
  </si>
  <si>
    <t xml:space="preserve">                                  For EPSOM PROPERTIES LIMITED</t>
  </si>
  <si>
    <t xml:space="preserve">                                          (DR C SIVAKUMAR REDDY)</t>
  </si>
  <si>
    <t xml:space="preserve">          MANAGING DIRECTOR</t>
  </si>
  <si>
    <t>30/09/2013</t>
  </si>
  <si>
    <t>vi) Rates and Taxes</t>
  </si>
  <si>
    <t xml:space="preserve">  - Long term loans and advances written off</t>
  </si>
  <si>
    <t xml:space="preserve">  - Long term borrowings written off</t>
  </si>
  <si>
    <t xml:space="preserve">  CIN 24231TN1987PLC014084      Email: epsomproperties@gmail.com   Website : www.epsom.in</t>
  </si>
  <si>
    <t xml:space="preserve">                UNAUDITED FINANCIAL RESULTS FOR THE QUARTER ENDED SEPTEMBER 30, 2014</t>
  </si>
  <si>
    <t>30/09/2014</t>
  </si>
  <si>
    <t>30/06/2014</t>
  </si>
  <si>
    <t>31/03/2014</t>
  </si>
  <si>
    <t>3 months ended (30/09/ 2014)</t>
  </si>
  <si>
    <t xml:space="preserve">    Directors at its meeting  held on 31/10/2014.</t>
  </si>
  <si>
    <t>31/10/2014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</si>
</sst>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0_);\(0\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\(0.0\)"/>
    <numFmt numFmtId="180" formatCode="0.000_);\(0.000\)"/>
    <numFmt numFmtId="181" formatCode="0.0000_);\(0.0000\)"/>
  </numFmts>
  <fonts count="53">
    <font>
      <sz val="10"/>
      <name val="Arial"/>
      <family val="0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ahoma"/>
      <family val="2"/>
    </font>
    <font>
      <b/>
      <sz val="8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7"/>
      <color indexed="8"/>
      <name val="Century Gothic"/>
      <family val="2"/>
    </font>
    <font>
      <b/>
      <sz val="8"/>
      <name val="Comic Sans MS"/>
      <family val="4"/>
    </font>
    <font>
      <b/>
      <sz val="10"/>
      <name val="Arial"/>
      <family val="2"/>
    </font>
    <font>
      <b/>
      <sz val="7"/>
      <name val="Comic Sans MS"/>
      <family val="4"/>
    </font>
    <font>
      <b/>
      <sz val="7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7"/>
      <name val="Century Gothic"/>
      <family val="2"/>
    </font>
    <font>
      <b/>
      <sz val="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172" fontId="10" fillId="0" borderId="16" xfId="0" applyNumberFormat="1" applyFont="1" applyBorder="1" applyAlignment="1" quotePrefix="1">
      <alignment horizontal="center"/>
    </xf>
    <xf numFmtId="172" fontId="10" fillId="0" borderId="16" xfId="0" applyNumberFormat="1" applyFont="1" applyBorder="1" applyAlignment="1">
      <alignment horizontal="right"/>
    </xf>
    <xf numFmtId="173" fontId="10" fillId="0" borderId="16" xfId="0" applyNumberFormat="1" applyFont="1" applyBorder="1" applyAlignment="1" quotePrefix="1">
      <alignment horizontal="center"/>
    </xf>
    <xf numFmtId="173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173" fontId="10" fillId="0" borderId="16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0" fontId="10" fillId="0" borderId="17" xfId="0" applyFont="1" applyBorder="1" applyAlignment="1">
      <alignment/>
    </xf>
    <xf numFmtId="173" fontId="10" fillId="0" borderId="17" xfId="0" applyNumberFormat="1" applyFont="1" applyBorder="1" applyAlignment="1">
      <alignment/>
    </xf>
    <xf numFmtId="0" fontId="10" fillId="0" borderId="16" xfId="0" applyFont="1" applyBorder="1" applyAlignment="1">
      <alignment horizontal="center" vertical="top"/>
    </xf>
    <xf numFmtId="173" fontId="10" fillId="0" borderId="16" xfId="0" applyNumberFormat="1" applyFont="1" applyBorder="1" applyAlignment="1">
      <alignment wrapText="1"/>
    </xf>
    <xf numFmtId="171" fontId="10" fillId="0" borderId="16" xfId="42" applyFont="1" applyBorder="1" applyAlignment="1">
      <alignment/>
    </xf>
    <xf numFmtId="0" fontId="18" fillId="0" borderId="16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4" fontId="18" fillId="0" borderId="16" xfId="0" applyNumberFormat="1" applyFont="1" applyBorder="1" applyAlignment="1">
      <alignment/>
    </xf>
    <xf numFmtId="171" fontId="10" fillId="0" borderId="16" xfId="42" applyFont="1" applyBorder="1" applyAlignment="1">
      <alignment horizontal="right"/>
    </xf>
    <xf numFmtId="0" fontId="5" fillId="0" borderId="0" xfId="53" applyAlignment="1" applyProtection="1">
      <alignment/>
      <protection/>
    </xf>
    <xf numFmtId="172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B77">
      <selection activeCell="K18" sqref="K18"/>
    </sheetView>
  </sheetViews>
  <sheetFormatPr defaultColWidth="9.140625" defaultRowHeight="12.75"/>
  <cols>
    <col min="1" max="1" width="5.8515625" style="0" customWidth="1"/>
    <col min="2" max="2" width="34.8515625" style="0" customWidth="1"/>
    <col min="3" max="4" width="7.7109375" style="0" customWidth="1"/>
    <col min="5" max="5" width="7.8515625" style="0" customWidth="1"/>
    <col min="6" max="6" width="7.421875" style="0" customWidth="1"/>
    <col min="7" max="7" width="7.57421875" style="0" customWidth="1"/>
    <col min="8" max="8" width="7.28125" style="0" customWidth="1"/>
  </cols>
  <sheetData>
    <row r="1" spans="1:7" ht="13.5">
      <c r="A1" s="3"/>
      <c r="B1" s="3"/>
      <c r="C1" s="3"/>
      <c r="D1" s="3"/>
      <c r="E1" s="3"/>
      <c r="F1" s="3"/>
      <c r="G1" s="1"/>
    </row>
    <row r="2" spans="1:8" ht="15" customHeight="1">
      <c r="A2" s="50" t="s">
        <v>99</v>
      </c>
      <c r="B2" s="51"/>
      <c r="C2" s="51"/>
      <c r="D2" s="51"/>
      <c r="E2" s="51"/>
      <c r="F2" s="51"/>
      <c r="G2" s="41"/>
      <c r="H2" s="42"/>
    </row>
    <row r="3" spans="1:8" ht="12.75" customHeight="1">
      <c r="A3" s="7" t="s">
        <v>100</v>
      </c>
      <c r="B3" s="7"/>
      <c r="C3" s="7"/>
      <c r="D3" s="7"/>
      <c r="E3" s="8"/>
      <c r="F3" s="8"/>
      <c r="G3" s="12"/>
      <c r="H3" s="13"/>
    </row>
    <row r="4" spans="1:8" ht="14.25">
      <c r="A4" s="6"/>
      <c r="B4" s="6" t="s">
        <v>110</v>
      </c>
      <c r="C4" s="48"/>
      <c r="D4" s="6"/>
      <c r="E4" s="6"/>
      <c r="F4" s="6"/>
      <c r="G4" s="10"/>
      <c r="H4" s="11"/>
    </row>
    <row r="5" spans="1:8" ht="14.25">
      <c r="A5" s="14" t="s">
        <v>111</v>
      </c>
      <c r="B5" s="14"/>
      <c r="C5" s="14"/>
      <c r="D5" s="14"/>
      <c r="E5" s="14"/>
      <c r="F5" s="14"/>
      <c r="G5" s="10"/>
      <c r="H5" s="11"/>
    </row>
    <row r="6" spans="1:8" ht="14.25">
      <c r="A6" s="15"/>
      <c r="B6" s="15"/>
      <c r="C6" s="15"/>
      <c r="D6" s="15"/>
      <c r="E6" s="15"/>
      <c r="F6" s="15" t="s">
        <v>101</v>
      </c>
      <c r="G6" s="10"/>
      <c r="H6" s="11"/>
    </row>
    <row r="7" spans="1:8" ht="12.75">
      <c r="A7" s="16" t="s">
        <v>10</v>
      </c>
      <c r="B7" s="17" t="s">
        <v>0</v>
      </c>
      <c r="C7" s="18" t="s">
        <v>48</v>
      </c>
      <c r="D7" s="19" t="s">
        <v>93</v>
      </c>
      <c r="E7" s="20"/>
      <c r="F7" s="18" t="s">
        <v>94</v>
      </c>
      <c r="G7" s="20"/>
      <c r="H7" s="40" t="s">
        <v>95</v>
      </c>
    </row>
    <row r="8" spans="1:8" ht="12.75">
      <c r="A8" s="21"/>
      <c r="B8" s="35"/>
      <c r="C8" s="43" t="s">
        <v>112</v>
      </c>
      <c r="D8" s="44" t="s">
        <v>113</v>
      </c>
      <c r="E8" s="44" t="s">
        <v>106</v>
      </c>
      <c r="F8" s="45" t="s">
        <v>112</v>
      </c>
      <c r="G8" s="45" t="s">
        <v>106</v>
      </c>
      <c r="H8" s="45" t="s">
        <v>114</v>
      </c>
    </row>
    <row r="9" spans="1:8" ht="12.75">
      <c r="A9" s="23"/>
      <c r="B9" s="24"/>
      <c r="C9" s="23" t="s">
        <v>49</v>
      </c>
      <c r="D9" s="23" t="s">
        <v>49</v>
      </c>
      <c r="E9" s="23" t="s">
        <v>49</v>
      </c>
      <c r="F9" s="23" t="s">
        <v>49</v>
      </c>
      <c r="G9" s="23" t="s">
        <v>49</v>
      </c>
      <c r="H9" s="23" t="s">
        <v>9</v>
      </c>
    </row>
    <row r="10" spans="1:8" ht="12.75">
      <c r="A10" s="23">
        <v>1</v>
      </c>
      <c r="B10" s="24" t="s">
        <v>50</v>
      </c>
      <c r="C10" s="23"/>
      <c r="D10" s="23"/>
      <c r="E10" s="23"/>
      <c r="F10" s="23"/>
      <c r="G10" s="23"/>
      <c r="H10" s="23"/>
    </row>
    <row r="11" spans="1:11" ht="12.75">
      <c r="A11" s="25"/>
      <c r="B11" s="24" t="s">
        <v>12</v>
      </c>
      <c r="C11" s="26">
        <f>0</f>
        <v>0</v>
      </c>
      <c r="D11" s="26">
        <v>0</v>
      </c>
      <c r="E11" s="26">
        <v>0</v>
      </c>
      <c r="F11" s="26">
        <f aca="true" t="shared" si="0" ref="F11:F20">+C11+D11</f>
        <v>0</v>
      </c>
      <c r="G11" s="26">
        <v>0</v>
      </c>
      <c r="H11" s="26">
        <v>0</v>
      </c>
      <c r="J11" s="49"/>
      <c r="K11" s="49"/>
    </row>
    <row r="12" spans="1:11" ht="12.75">
      <c r="A12" s="26"/>
      <c r="B12" s="24" t="s">
        <v>2</v>
      </c>
      <c r="C12" s="26">
        <v>0</v>
      </c>
      <c r="D12" s="26">
        <v>0</v>
      </c>
      <c r="E12" s="26">
        <v>0</v>
      </c>
      <c r="F12" s="26">
        <f t="shared" si="0"/>
        <v>0</v>
      </c>
      <c r="G12" s="26">
        <v>0</v>
      </c>
      <c r="H12" s="26">
        <v>0</v>
      </c>
      <c r="J12" s="49"/>
      <c r="K12" s="49"/>
    </row>
    <row r="13" spans="1:11" ht="12.75">
      <c r="A13" s="26"/>
      <c r="B13" s="24" t="s">
        <v>51</v>
      </c>
      <c r="C13" s="26"/>
      <c r="D13" s="26"/>
      <c r="E13" s="26"/>
      <c r="F13" s="26"/>
      <c r="G13" s="26"/>
      <c r="H13" s="26"/>
      <c r="J13" s="49"/>
      <c r="K13" s="49"/>
    </row>
    <row r="14" spans="1:11" ht="12.75">
      <c r="A14" s="25" t="s">
        <v>13</v>
      </c>
      <c r="B14" s="24" t="s">
        <v>52</v>
      </c>
      <c r="C14" s="26"/>
      <c r="D14" s="26"/>
      <c r="E14" s="26"/>
      <c r="F14" s="26"/>
      <c r="G14" s="26"/>
      <c r="H14" s="26"/>
      <c r="J14" s="49"/>
      <c r="K14" s="49"/>
    </row>
    <row r="15" spans="1:11" ht="12.75">
      <c r="A15" s="26"/>
      <c r="B15" s="24" t="s">
        <v>53</v>
      </c>
      <c r="C15" s="26">
        <v>0</v>
      </c>
      <c r="D15" s="26">
        <v>0</v>
      </c>
      <c r="E15" s="26">
        <v>0</v>
      </c>
      <c r="F15" s="26">
        <f t="shared" si="0"/>
        <v>0</v>
      </c>
      <c r="G15" s="26">
        <f>D15+E15</f>
        <v>0</v>
      </c>
      <c r="H15" s="26">
        <f>E15+F15</f>
        <v>0</v>
      </c>
      <c r="J15" s="49"/>
      <c r="K15" s="49"/>
    </row>
    <row r="16" spans="1:11" ht="12.75">
      <c r="A16" s="26"/>
      <c r="B16" s="24" t="s">
        <v>54</v>
      </c>
      <c r="C16" s="26"/>
      <c r="D16" s="26"/>
      <c r="E16" s="26"/>
      <c r="F16" s="26"/>
      <c r="G16" s="26"/>
      <c r="H16" s="26"/>
      <c r="J16" s="49"/>
      <c r="K16" s="49"/>
    </row>
    <row r="17" spans="1:11" ht="12.75">
      <c r="A17" s="26"/>
      <c r="B17" s="24" t="s">
        <v>56</v>
      </c>
      <c r="C17" s="26">
        <v>0</v>
      </c>
      <c r="D17" s="26">
        <v>0</v>
      </c>
      <c r="E17" s="26">
        <v>0</v>
      </c>
      <c r="F17" s="26">
        <f t="shared" si="0"/>
        <v>0</v>
      </c>
      <c r="G17" s="26">
        <v>0</v>
      </c>
      <c r="H17" s="26">
        <v>0</v>
      </c>
      <c r="J17" s="49"/>
      <c r="K17" s="49"/>
    </row>
    <row r="18" spans="1:11" ht="12.75">
      <c r="A18" s="26"/>
      <c r="B18" s="24" t="s">
        <v>55</v>
      </c>
      <c r="C18" s="26"/>
      <c r="D18" s="26"/>
      <c r="E18" s="26"/>
      <c r="F18" s="26"/>
      <c r="G18" s="26"/>
      <c r="H18" s="26"/>
      <c r="J18" s="49"/>
      <c r="K18" s="49"/>
    </row>
    <row r="19" spans="1:11" ht="12.75">
      <c r="A19" s="26"/>
      <c r="B19" s="24" t="s">
        <v>57</v>
      </c>
      <c r="C19" s="26">
        <v>0.42</v>
      </c>
      <c r="D19" s="26">
        <v>0.42</v>
      </c>
      <c r="E19" s="26">
        <v>0.42</v>
      </c>
      <c r="F19" s="26">
        <f t="shared" si="0"/>
        <v>0.84</v>
      </c>
      <c r="G19" s="26">
        <v>0.85</v>
      </c>
      <c r="H19" s="26">
        <v>1.72</v>
      </c>
      <c r="J19" s="49"/>
      <c r="K19" s="49"/>
    </row>
    <row r="20" spans="1:11" ht="12.75">
      <c r="A20" s="26"/>
      <c r="B20" s="24" t="s">
        <v>58</v>
      </c>
      <c r="C20" s="26">
        <v>0</v>
      </c>
      <c r="D20" s="26">
        <v>0</v>
      </c>
      <c r="E20" s="26">
        <v>0</v>
      </c>
      <c r="F20" s="26">
        <f t="shared" si="0"/>
        <v>0</v>
      </c>
      <c r="G20" s="26">
        <v>0</v>
      </c>
      <c r="H20" s="26">
        <v>0.01</v>
      </c>
      <c r="J20" s="49"/>
      <c r="K20" s="49"/>
    </row>
    <row r="21" spans="1:11" ht="12.75">
      <c r="A21" s="26"/>
      <c r="B21" s="24" t="s">
        <v>96</v>
      </c>
      <c r="C21" s="26"/>
      <c r="D21" s="26"/>
      <c r="E21" s="26"/>
      <c r="F21" s="26"/>
      <c r="G21" s="26"/>
      <c r="H21" s="26"/>
      <c r="J21" s="49"/>
      <c r="K21" s="49"/>
    </row>
    <row r="22" spans="1:11" ht="12.75">
      <c r="A22" s="26"/>
      <c r="B22" s="24" t="s">
        <v>97</v>
      </c>
      <c r="C22" s="26"/>
      <c r="D22" s="26"/>
      <c r="E22" s="26"/>
      <c r="F22" s="26"/>
      <c r="G22" s="26"/>
      <c r="H22" s="26"/>
      <c r="J22" s="49"/>
      <c r="K22" s="49"/>
    </row>
    <row r="23" spans="1:11" ht="12.75">
      <c r="A23" s="26"/>
      <c r="B23" s="24" t="s">
        <v>98</v>
      </c>
      <c r="C23" s="26"/>
      <c r="D23" s="26"/>
      <c r="E23" s="26"/>
      <c r="F23" s="26"/>
      <c r="G23" s="26"/>
      <c r="H23" s="26"/>
      <c r="J23" s="49"/>
      <c r="K23" s="49"/>
    </row>
    <row r="24" spans="1:11" ht="12.75">
      <c r="A24" s="26"/>
      <c r="B24" s="24" t="s">
        <v>14</v>
      </c>
      <c r="C24" s="26">
        <v>0</v>
      </c>
      <c r="D24" s="26">
        <v>0</v>
      </c>
      <c r="E24" s="26">
        <v>0</v>
      </c>
      <c r="F24" s="26">
        <f aca="true" t="shared" si="1" ref="F24:F30">+C24+D24</f>
        <v>0</v>
      </c>
      <c r="G24" s="26">
        <v>0</v>
      </c>
      <c r="H24" s="26">
        <v>0.62</v>
      </c>
      <c r="J24" s="49"/>
      <c r="K24" s="49"/>
    </row>
    <row r="25" spans="1:11" ht="12.75">
      <c r="A25" s="26"/>
      <c r="B25" s="24" t="s">
        <v>16</v>
      </c>
      <c r="C25" s="26">
        <v>0</v>
      </c>
      <c r="D25" s="26">
        <v>1.62</v>
      </c>
      <c r="E25" s="26">
        <v>0</v>
      </c>
      <c r="F25" s="26">
        <f t="shared" si="1"/>
        <v>1.62</v>
      </c>
      <c r="G25" s="26">
        <v>1.01</v>
      </c>
      <c r="H25" s="26">
        <v>1.01</v>
      </c>
      <c r="J25" s="49"/>
      <c r="K25" s="49"/>
    </row>
    <row r="26" spans="1:11" ht="12.75">
      <c r="A26" s="26"/>
      <c r="B26" s="24" t="s">
        <v>15</v>
      </c>
      <c r="C26" s="26">
        <v>1.28</v>
      </c>
      <c r="D26" s="26">
        <v>1.17</v>
      </c>
      <c r="E26" s="26">
        <v>0.31</v>
      </c>
      <c r="F26" s="26">
        <f t="shared" si="1"/>
        <v>2.45</v>
      </c>
      <c r="G26" s="26">
        <v>0.91</v>
      </c>
      <c r="H26" s="26">
        <v>1.52</v>
      </c>
      <c r="J26" s="49"/>
      <c r="K26" s="49"/>
    </row>
    <row r="27" spans="1:12" ht="12.75">
      <c r="A27" s="26"/>
      <c r="B27" s="24" t="s">
        <v>17</v>
      </c>
      <c r="C27" s="26">
        <v>0.1</v>
      </c>
      <c r="D27" s="26">
        <v>0.68</v>
      </c>
      <c r="E27" s="26">
        <v>0.01</v>
      </c>
      <c r="F27" s="26">
        <f t="shared" si="1"/>
        <v>0.78</v>
      </c>
      <c r="G27" s="26">
        <v>0.43</v>
      </c>
      <c r="H27" s="26">
        <v>0.45</v>
      </c>
      <c r="J27" s="49"/>
      <c r="K27" s="49"/>
      <c r="L27">
        <f>SUM(L12:L26)</f>
        <v>0</v>
      </c>
    </row>
    <row r="28" spans="1:11" ht="12.75">
      <c r="A28" s="26"/>
      <c r="B28" s="24" t="s">
        <v>18</v>
      </c>
      <c r="C28" s="26">
        <v>2.42</v>
      </c>
      <c r="D28" s="26">
        <v>3.53</v>
      </c>
      <c r="E28" s="26">
        <v>2.32</v>
      </c>
      <c r="F28" s="26">
        <f t="shared" si="1"/>
        <v>5.949999999999999</v>
      </c>
      <c r="G28" s="26">
        <v>5.43</v>
      </c>
      <c r="H28" s="26">
        <v>10.38</v>
      </c>
      <c r="J28" s="49"/>
      <c r="K28" s="49"/>
    </row>
    <row r="29" spans="1:11" ht="12.75">
      <c r="A29" s="26"/>
      <c r="B29" s="24" t="s">
        <v>107</v>
      </c>
      <c r="C29" s="26">
        <v>3.14</v>
      </c>
      <c r="D29" s="26">
        <v>0.03</v>
      </c>
      <c r="E29" s="26">
        <v>4.84</v>
      </c>
      <c r="F29" s="26">
        <f t="shared" si="1"/>
        <v>3.17</v>
      </c>
      <c r="G29" s="26">
        <v>5.95</v>
      </c>
      <c r="H29" s="26">
        <v>6.33</v>
      </c>
      <c r="J29" s="49"/>
      <c r="K29" s="49"/>
    </row>
    <row r="30" spans="1:11" ht="12.75">
      <c r="A30" s="26"/>
      <c r="B30" s="24" t="s">
        <v>19</v>
      </c>
      <c r="C30" s="26">
        <v>0.62</v>
      </c>
      <c r="D30" s="26">
        <v>0.61</v>
      </c>
      <c r="E30" s="26">
        <v>0.35</v>
      </c>
      <c r="F30" s="26">
        <f t="shared" si="1"/>
        <v>1.23</v>
      </c>
      <c r="G30" s="26">
        <v>0.7</v>
      </c>
      <c r="H30" s="26">
        <v>1.12</v>
      </c>
      <c r="J30" s="49"/>
      <c r="K30" s="49"/>
    </row>
    <row r="31" spans="1:11" ht="12.75">
      <c r="A31" s="26"/>
      <c r="B31" s="24" t="s">
        <v>59</v>
      </c>
      <c r="C31" s="26">
        <f>+SUM(C15:C30)</f>
        <v>7.9799999999999995</v>
      </c>
      <c r="D31" s="26">
        <f>+SUM(D15:D30)</f>
        <v>8.06</v>
      </c>
      <c r="E31" s="26">
        <f>SUM(E15:E30)</f>
        <v>8.25</v>
      </c>
      <c r="F31" s="26">
        <f>SUM(F18:F30)</f>
        <v>16.04</v>
      </c>
      <c r="G31" s="26">
        <f>SUM(G15:G30)</f>
        <v>15.279999999999998</v>
      </c>
      <c r="H31" s="26">
        <f>SUM(H15:H30)</f>
        <v>23.16</v>
      </c>
      <c r="J31" s="49"/>
      <c r="K31" s="49"/>
    </row>
    <row r="32" spans="1:11" ht="12.75">
      <c r="A32" s="27" t="s">
        <v>20</v>
      </c>
      <c r="B32" s="24" t="s">
        <v>60</v>
      </c>
      <c r="C32" s="28">
        <v>-7.98</v>
      </c>
      <c r="D32" s="28">
        <v>-8.06</v>
      </c>
      <c r="E32" s="28">
        <v>-8.25</v>
      </c>
      <c r="F32" s="28">
        <v>-16.04</v>
      </c>
      <c r="G32" s="28">
        <v>-15.28</v>
      </c>
      <c r="H32" s="28">
        <v>-23.16</v>
      </c>
      <c r="J32" s="49"/>
      <c r="K32" s="49"/>
    </row>
    <row r="33" spans="1:11" ht="12.75">
      <c r="A33" s="26"/>
      <c r="B33" s="24" t="s">
        <v>61</v>
      </c>
      <c r="C33" s="26"/>
      <c r="D33" s="26"/>
      <c r="E33" s="26"/>
      <c r="F33" s="26"/>
      <c r="G33" s="26"/>
      <c r="H33" s="26"/>
      <c r="J33" s="49"/>
      <c r="K33" s="49"/>
    </row>
    <row r="34" spans="1:11" ht="12.75">
      <c r="A34" s="25" t="s">
        <v>21</v>
      </c>
      <c r="B34" s="24" t="s">
        <v>22</v>
      </c>
      <c r="C34" s="26">
        <v>1.42</v>
      </c>
      <c r="D34" s="26">
        <v>1.615</v>
      </c>
      <c r="E34" s="26">
        <v>1.6</v>
      </c>
      <c r="F34" s="26">
        <f>+C34+D34</f>
        <v>3.035</v>
      </c>
      <c r="G34" s="26">
        <v>3.52</v>
      </c>
      <c r="H34" s="26">
        <v>7.88</v>
      </c>
      <c r="J34" s="49"/>
      <c r="K34" s="49"/>
    </row>
    <row r="35" spans="1:11" ht="12.75">
      <c r="A35" s="27" t="s">
        <v>23</v>
      </c>
      <c r="B35" s="24" t="s">
        <v>62</v>
      </c>
      <c r="C35" s="28">
        <f>+C32+C34</f>
        <v>-6.5600000000000005</v>
      </c>
      <c r="D35" s="28">
        <f>D32+D34</f>
        <v>-6.445</v>
      </c>
      <c r="E35" s="28">
        <f>E32+E34</f>
        <v>-6.65</v>
      </c>
      <c r="F35" s="28">
        <f>+F32+F34</f>
        <v>-13.004999999999999</v>
      </c>
      <c r="G35" s="28">
        <f>+G32+G34</f>
        <v>-11.76</v>
      </c>
      <c r="H35" s="28">
        <f>+H32+H34</f>
        <v>-15.280000000000001</v>
      </c>
      <c r="J35" s="49"/>
      <c r="K35" s="49"/>
    </row>
    <row r="36" spans="1:11" ht="12.75">
      <c r="A36" s="26"/>
      <c r="B36" s="40" t="s">
        <v>63</v>
      </c>
      <c r="C36" s="26"/>
      <c r="D36" s="26"/>
      <c r="E36" s="26"/>
      <c r="F36" s="26"/>
      <c r="G36" s="26"/>
      <c r="H36" s="26"/>
      <c r="J36" s="49"/>
      <c r="K36" s="49"/>
    </row>
    <row r="37" spans="1:11" ht="12.75">
      <c r="A37" s="25" t="s">
        <v>24</v>
      </c>
      <c r="B37" s="24" t="s">
        <v>64</v>
      </c>
      <c r="C37" s="26">
        <v>0</v>
      </c>
      <c r="D37" s="26">
        <v>0</v>
      </c>
      <c r="E37" s="26">
        <v>0</v>
      </c>
      <c r="F37" s="26">
        <f>C37+D37</f>
        <v>0</v>
      </c>
      <c r="G37" s="26">
        <f>D37+E37</f>
        <v>0</v>
      </c>
      <c r="H37" s="26">
        <f>E37+F37</f>
        <v>0</v>
      </c>
      <c r="J37" s="49"/>
      <c r="K37" s="49"/>
    </row>
    <row r="38" spans="1:11" ht="12.75">
      <c r="A38" s="27" t="s">
        <v>25</v>
      </c>
      <c r="B38" s="24" t="s">
        <v>65</v>
      </c>
      <c r="C38" s="28">
        <f aca="true" t="shared" si="2" ref="C38:H38">+C35</f>
        <v>-6.5600000000000005</v>
      </c>
      <c r="D38" s="28">
        <f t="shared" si="2"/>
        <v>-6.445</v>
      </c>
      <c r="E38" s="28">
        <f t="shared" si="2"/>
        <v>-6.65</v>
      </c>
      <c r="F38" s="28">
        <f t="shared" si="2"/>
        <v>-13.004999999999999</v>
      </c>
      <c r="G38" s="28">
        <f t="shared" si="2"/>
        <v>-11.76</v>
      </c>
      <c r="H38" s="28">
        <f t="shared" si="2"/>
        <v>-15.280000000000001</v>
      </c>
      <c r="J38" s="49"/>
      <c r="K38" s="49"/>
    </row>
    <row r="39" spans="1:11" ht="12.75">
      <c r="A39" s="27"/>
      <c r="B39" s="40" t="s">
        <v>66</v>
      </c>
      <c r="C39" s="28"/>
      <c r="D39" s="28"/>
      <c r="E39" s="28"/>
      <c r="F39" s="28"/>
      <c r="G39" s="28"/>
      <c r="H39" s="28"/>
      <c r="J39" s="49"/>
      <c r="K39" s="49"/>
    </row>
    <row r="40" spans="1:11" ht="12.75">
      <c r="A40" s="25" t="s">
        <v>26</v>
      </c>
      <c r="B40" s="24" t="s">
        <v>28</v>
      </c>
      <c r="C40" s="26">
        <v>0</v>
      </c>
      <c r="D40" s="26">
        <v>0</v>
      </c>
      <c r="E40" s="26">
        <v>0</v>
      </c>
      <c r="F40" s="28">
        <v>0</v>
      </c>
      <c r="G40" s="28">
        <v>0</v>
      </c>
      <c r="H40" s="28">
        <v>0</v>
      </c>
      <c r="J40" s="49"/>
      <c r="K40" s="49"/>
    </row>
    <row r="41" spans="1:11" ht="12.75">
      <c r="A41" s="27" t="s">
        <v>27</v>
      </c>
      <c r="B41" s="24" t="s">
        <v>67</v>
      </c>
      <c r="C41" s="28">
        <f>+C38</f>
        <v>-6.5600000000000005</v>
      </c>
      <c r="D41" s="28">
        <f>+D38</f>
        <v>-6.445</v>
      </c>
      <c r="E41" s="28">
        <f>+E35</f>
        <v>-6.65</v>
      </c>
      <c r="F41" s="28">
        <f>+F38</f>
        <v>-13.004999999999999</v>
      </c>
      <c r="G41" s="28">
        <f>+G38</f>
        <v>-11.76</v>
      </c>
      <c r="H41" s="28">
        <f>+H38</f>
        <v>-15.280000000000001</v>
      </c>
      <c r="J41" s="49"/>
      <c r="K41" s="49"/>
    </row>
    <row r="42" spans="1:11" ht="12.75">
      <c r="A42" s="26"/>
      <c r="B42" s="24" t="s">
        <v>3</v>
      </c>
      <c r="C42" s="26"/>
      <c r="D42" s="26"/>
      <c r="E42" s="26"/>
      <c r="F42" s="26"/>
      <c r="G42" s="26"/>
      <c r="H42" s="26"/>
      <c r="J42" s="49"/>
      <c r="K42" s="49"/>
    </row>
    <row r="43" spans="1:11" ht="12.75">
      <c r="A43" s="25" t="s">
        <v>29</v>
      </c>
      <c r="B43" s="24" t="s">
        <v>68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J43" s="49"/>
      <c r="K43" s="49"/>
    </row>
    <row r="44" spans="1:11" ht="12.75">
      <c r="A44" s="27" t="s">
        <v>30</v>
      </c>
      <c r="B44" s="24" t="s">
        <v>69</v>
      </c>
      <c r="C44" s="28">
        <f>+C41</f>
        <v>-6.5600000000000005</v>
      </c>
      <c r="D44" s="28">
        <f>+D41</f>
        <v>-6.445</v>
      </c>
      <c r="E44" s="28">
        <f>+E41</f>
        <v>-6.65</v>
      </c>
      <c r="F44" s="28">
        <f>+F35</f>
        <v>-13.004999999999999</v>
      </c>
      <c r="G44" s="28">
        <f>+G35</f>
        <v>-11.76</v>
      </c>
      <c r="H44" s="28">
        <f>+H35</f>
        <v>-15.280000000000001</v>
      </c>
      <c r="J44" s="49"/>
      <c r="K44" s="49"/>
    </row>
    <row r="45" spans="1:11" ht="12.75">
      <c r="A45" s="26"/>
      <c r="B45" s="24" t="s">
        <v>31</v>
      </c>
      <c r="C45" s="26"/>
      <c r="D45" s="26"/>
      <c r="E45" s="26"/>
      <c r="F45" s="26"/>
      <c r="G45" s="26"/>
      <c r="H45" s="26"/>
      <c r="J45" s="49"/>
      <c r="K45" s="49"/>
    </row>
    <row r="46" spans="1:11" ht="12.75">
      <c r="A46" s="25" t="s">
        <v>32</v>
      </c>
      <c r="B46" s="24" t="s">
        <v>33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J46" s="49"/>
      <c r="K46" s="49"/>
    </row>
    <row r="47" spans="1:11" ht="12.75">
      <c r="A47" s="25"/>
      <c r="B47" s="24" t="s">
        <v>108</v>
      </c>
      <c r="C47" s="26">
        <v>0</v>
      </c>
      <c r="D47" s="26">
        <v>0</v>
      </c>
      <c r="E47" s="26">
        <v>0</v>
      </c>
      <c r="F47" s="26">
        <v>0</v>
      </c>
      <c r="G47" s="47">
        <v>-14.45</v>
      </c>
      <c r="H47" s="47">
        <v>-14.45</v>
      </c>
      <c r="J47" s="49"/>
      <c r="K47" s="49"/>
    </row>
    <row r="48" spans="1:11" ht="12.75">
      <c r="A48" s="25"/>
      <c r="B48" s="24" t="s">
        <v>109</v>
      </c>
      <c r="C48" s="26">
        <v>0</v>
      </c>
      <c r="D48" s="26">
        <v>0</v>
      </c>
      <c r="E48" s="26">
        <v>0</v>
      </c>
      <c r="F48" s="26">
        <v>0</v>
      </c>
      <c r="G48" s="26">
        <v>6.9</v>
      </c>
      <c r="H48" s="26">
        <v>6.9</v>
      </c>
      <c r="J48" s="49"/>
      <c r="K48" s="49"/>
    </row>
    <row r="49" spans="1:11" ht="12.75">
      <c r="A49" s="27" t="s">
        <v>34</v>
      </c>
      <c r="B49" s="24" t="s">
        <v>70</v>
      </c>
      <c r="C49" s="28">
        <f>+C44+C47-C48</f>
        <v>-6.5600000000000005</v>
      </c>
      <c r="D49" s="28">
        <f>+D44+D47+D48</f>
        <v>-6.445</v>
      </c>
      <c r="E49" s="28">
        <f>+E44+E47+E48</f>
        <v>-6.65</v>
      </c>
      <c r="F49" s="28">
        <f>+F44+F47+F48</f>
        <v>-13.004999999999999</v>
      </c>
      <c r="G49" s="28">
        <f>+G44+G47+G48</f>
        <v>-19.310000000000002</v>
      </c>
      <c r="H49" s="28">
        <f>+H44+H47+H48</f>
        <v>-22.83</v>
      </c>
      <c r="J49" s="49"/>
      <c r="K49" s="49"/>
    </row>
    <row r="50" spans="1:11" ht="12.75">
      <c r="A50" s="25" t="s">
        <v>35</v>
      </c>
      <c r="B50" s="24" t="s">
        <v>36</v>
      </c>
      <c r="C50" s="26">
        <v>745.28</v>
      </c>
      <c r="D50" s="26">
        <v>745.28</v>
      </c>
      <c r="E50" s="26" t="s">
        <v>47</v>
      </c>
      <c r="F50" s="26">
        <v>745.28</v>
      </c>
      <c r="G50" s="26">
        <v>745.28</v>
      </c>
      <c r="H50" s="26">
        <v>745.28</v>
      </c>
      <c r="J50" s="49"/>
      <c r="K50" s="49"/>
    </row>
    <row r="51" spans="1:11" ht="12.75">
      <c r="A51" s="26"/>
      <c r="B51" s="24" t="s">
        <v>37</v>
      </c>
      <c r="C51" s="26"/>
      <c r="D51" s="26"/>
      <c r="E51" s="26"/>
      <c r="F51" s="28"/>
      <c r="G51" s="26"/>
      <c r="H51" s="28"/>
      <c r="J51" s="49"/>
      <c r="K51" s="49"/>
    </row>
    <row r="52" spans="1:11" ht="12.75">
      <c r="A52" s="25" t="s">
        <v>38</v>
      </c>
      <c r="B52" s="24" t="s">
        <v>71</v>
      </c>
      <c r="C52" s="29"/>
      <c r="D52" s="29"/>
      <c r="E52" s="29"/>
      <c r="F52" s="39"/>
      <c r="G52" s="39"/>
      <c r="H52" s="39">
        <v>-666.49</v>
      </c>
      <c r="J52" s="49"/>
      <c r="K52" s="49"/>
    </row>
    <row r="53" spans="1:11" ht="12.75">
      <c r="A53" s="29"/>
      <c r="B53" s="24" t="s">
        <v>39</v>
      </c>
      <c r="C53" s="29"/>
      <c r="D53" s="29"/>
      <c r="E53" s="29"/>
      <c r="F53" s="29"/>
      <c r="G53" s="29"/>
      <c r="H53" s="29"/>
      <c r="J53" s="49"/>
      <c r="K53" s="49"/>
    </row>
    <row r="54" spans="1:11" ht="12.75">
      <c r="A54" s="27" t="s">
        <v>40</v>
      </c>
      <c r="B54" s="40" t="s">
        <v>72</v>
      </c>
      <c r="C54" s="28"/>
      <c r="D54" s="28"/>
      <c r="E54" s="28"/>
      <c r="F54" s="28"/>
      <c r="G54" s="28"/>
      <c r="H54" s="28"/>
      <c r="I54" s="2"/>
      <c r="J54" s="49"/>
      <c r="K54" s="49"/>
    </row>
    <row r="55" spans="1:11" ht="12.75" hidden="1">
      <c r="A55" s="27"/>
      <c r="B55" s="24"/>
      <c r="C55" s="28"/>
      <c r="D55" s="28"/>
      <c r="E55" s="28"/>
      <c r="F55" s="28"/>
      <c r="G55" s="28"/>
      <c r="H55" s="28"/>
      <c r="I55" s="2"/>
      <c r="J55" s="49"/>
      <c r="K55" s="49"/>
    </row>
    <row r="56" spans="1:11" ht="12.75">
      <c r="A56" s="27"/>
      <c r="B56" s="24" t="s">
        <v>73</v>
      </c>
      <c r="C56" s="28"/>
      <c r="D56" s="28"/>
      <c r="E56" s="28"/>
      <c r="F56" s="28"/>
      <c r="G56" s="28"/>
      <c r="H56" s="28"/>
      <c r="I56" s="2"/>
      <c r="J56" s="49"/>
      <c r="K56" s="49"/>
    </row>
    <row r="57" spans="1:11" ht="12.75">
      <c r="A57" s="28"/>
      <c r="B57" s="24" t="s">
        <v>74</v>
      </c>
      <c r="C57" s="28">
        <f aca="true" t="shared" si="3" ref="C57:H57">+C44/74.52</f>
        <v>-0.08803005904455181</v>
      </c>
      <c r="D57" s="28">
        <f t="shared" si="3"/>
        <v>-0.0864868491680086</v>
      </c>
      <c r="E57" s="28">
        <f t="shared" si="3"/>
        <v>-0.08923778851315084</v>
      </c>
      <c r="F57" s="28">
        <f t="shared" si="3"/>
        <v>-0.17451690821256038</v>
      </c>
      <c r="G57" s="28">
        <f t="shared" si="3"/>
        <v>-0.15780998389694043</v>
      </c>
      <c r="H57" s="28">
        <f t="shared" si="3"/>
        <v>-0.20504562533548043</v>
      </c>
      <c r="I57" s="2"/>
      <c r="J57" s="49"/>
      <c r="K57" s="49"/>
    </row>
    <row r="58" spans="1:11" ht="12.75">
      <c r="A58" s="28"/>
      <c r="B58" s="24" t="s">
        <v>75</v>
      </c>
      <c r="C58" s="28">
        <f aca="true" t="shared" si="4" ref="C58:H58">+C44/74.52</f>
        <v>-0.08803005904455181</v>
      </c>
      <c r="D58" s="28">
        <f t="shared" si="4"/>
        <v>-0.0864868491680086</v>
      </c>
      <c r="E58" s="28">
        <f t="shared" si="4"/>
        <v>-0.08923778851315084</v>
      </c>
      <c r="F58" s="28">
        <f t="shared" si="4"/>
        <v>-0.17451690821256038</v>
      </c>
      <c r="G58" s="28">
        <f t="shared" si="4"/>
        <v>-0.15780998389694043</v>
      </c>
      <c r="H58" s="28">
        <f t="shared" si="4"/>
        <v>-0.20504562533548043</v>
      </c>
      <c r="I58" s="2"/>
      <c r="J58" s="49"/>
      <c r="K58" s="49"/>
    </row>
    <row r="59" spans="1:11" ht="12.75">
      <c r="A59" s="27" t="s">
        <v>41</v>
      </c>
      <c r="B59" s="24" t="s">
        <v>76</v>
      </c>
      <c r="C59" s="28"/>
      <c r="D59" s="28"/>
      <c r="E59" s="28"/>
      <c r="F59" s="28"/>
      <c r="G59" s="28"/>
      <c r="H59" s="28"/>
      <c r="I59" s="2"/>
      <c r="J59" s="49"/>
      <c r="K59" s="49"/>
    </row>
    <row r="60" spans="1:11" ht="12.75">
      <c r="A60" s="27"/>
      <c r="B60" s="24" t="s">
        <v>73</v>
      </c>
      <c r="C60" s="28"/>
      <c r="D60" s="28"/>
      <c r="E60" s="28"/>
      <c r="F60" s="28"/>
      <c r="G60" s="28"/>
      <c r="H60" s="28"/>
      <c r="I60" s="2"/>
      <c r="J60" s="49"/>
      <c r="K60" s="49"/>
    </row>
    <row r="61" spans="1:11" ht="12.75">
      <c r="A61" s="28"/>
      <c r="B61" s="24" t="s">
        <v>74</v>
      </c>
      <c r="C61" s="28">
        <f aca="true" t="shared" si="5" ref="C61:H61">+C49/74.52</f>
        <v>-0.08803005904455181</v>
      </c>
      <c r="D61" s="28">
        <f t="shared" si="5"/>
        <v>-0.0864868491680086</v>
      </c>
      <c r="E61" s="28">
        <f t="shared" si="5"/>
        <v>-0.08923778851315084</v>
      </c>
      <c r="F61" s="28">
        <f t="shared" si="5"/>
        <v>-0.17451690821256038</v>
      </c>
      <c r="G61" s="28">
        <f t="shared" si="5"/>
        <v>-0.25912506709608163</v>
      </c>
      <c r="H61" s="28">
        <f t="shared" si="5"/>
        <v>-0.30636070853462155</v>
      </c>
      <c r="I61" s="2"/>
      <c r="J61" s="49"/>
      <c r="K61" s="49"/>
    </row>
    <row r="62" spans="1:11" ht="12.75">
      <c r="A62" s="28"/>
      <c r="B62" s="24" t="s">
        <v>75</v>
      </c>
      <c r="C62" s="28">
        <f aca="true" t="shared" si="6" ref="C62:H62">+C49/74.52</f>
        <v>-0.08803005904455181</v>
      </c>
      <c r="D62" s="28">
        <f t="shared" si="6"/>
        <v>-0.0864868491680086</v>
      </c>
      <c r="E62" s="28">
        <f t="shared" si="6"/>
        <v>-0.08923778851315084</v>
      </c>
      <c r="F62" s="28">
        <f t="shared" si="6"/>
        <v>-0.17451690821256038</v>
      </c>
      <c r="G62" s="28">
        <f t="shared" si="6"/>
        <v>-0.25912506709608163</v>
      </c>
      <c r="H62" s="28">
        <f t="shared" si="6"/>
        <v>-0.30636070853462155</v>
      </c>
      <c r="I62" s="2"/>
      <c r="J62" s="49"/>
      <c r="K62" s="49"/>
    </row>
    <row r="63" spans="1:11" ht="12.75">
      <c r="A63" s="32" t="s">
        <v>77</v>
      </c>
      <c r="B63" s="24" t="s">
        <v>78</v>
      </c>
      <c r="C63" s="28"/>
      <c r="D63" s="28"/>
      <c r="E63" s="28"/>
      <c r="F63" s="28"/>
      <c r="G63" s="28"/>
      <c r="H63" s="28"/>
      <c r="I63" s="2"/>
      <c r="J63" s="49"/>
      <c r="K63" s="49"/>
    </row>
    <row r="64" spans="1:11" ht="12.75">
      <c r="A64" s="27" t="s">
        <v>11</v>
      </c>
      <c r="B64" s="24" t="s">
        <v>79</v>
      </c>
      <c r="C64" s="28"/>
      <c r="D64" s="28"/>
      <c r="E64" s="28"/>
      <c r="F64" s="28"/>
      <c r="G64" s="28"/>
      <c r="H64" s="28"/>
      <c r="I64" s="2"/>
      <c r="J64" s="49"/>
      <c r="K64" s="49"/>
    </row>
    <row r="65" spans="1:11" ht="12.75">
      <c r="A65" s="28"/>
      <c r="B65" s="24" t="s">
        <v>4</v>
      </c>
      <c r="C65" s="46">
        <v>3256900</v>
      </c>
      <c r="D65" s="46">
        <v>3256900</v>
      </c>
      <c r="E65" s="46">
        <v>3256900</v>
      </c>
      <c r="F65" s="46">
        <v>3256900</v>
      </c>
      <c r="G65" s="46">
        <v>3256900</v>
      </c>
      <c r="H65" s="46">
        <v>3256900</v>
      </c>
      <c r="I65" s="2"/>
      <c r="J65" s="49"/>
      <c r="K65" s="49"/>
    </row>
    <row r="66" spans="1:11" ht="12.75">
      <c r="A66" s="28"/>
      <c r="B66" s="24" t="s">
        <v>82</v>
      </c>
      <c r="C66" s="28">
        <v>43.7</v>
      </c>
      <c r="D66" s="28">
        <f>+D65/7452800*100</f>
        <v>43.70035422928296</v>
      </c>
      <c r="E66" s="28">
        <v>43.7</v>
      </c>
      <c r="F66" s="28">
        <f>+F65/7452800*100</f>
        <v>43.70035422928296</v>
      </c>
      <c r="G66" s="28">
        <f>+G65/7452800*100</f>
        <v>43.70035422928296</v>
      </c>
      <c r="H66" s="28">
        <f>+H65/7452800*100</f>
        <v>43.70035422928296</v>
      </c>
      <c r="I66" s="2"/>
      <c r="J66" s="49"/>
      <c r="K66" s="49"/>
    </row>
    <row r="67" spans="1:11" ht="12.75">
      <c r="A67" s="27" t="s">
        <v>13</v>
      </c>
      <c r="B67" s="24" t="s">
        <v>80</v>
      </c>
      <c r="C67" s="28"/>
      <c r="D67" s="28"/>
      <c r="E67" s="28"/>
      <c r="F67" s="28"/>
      <c r="G67" s="28"/>
      <c r="H67" s="28"/>
      <c r="I67" s="2"/>
      <c r="J67" s="49"/>
      <c r="K67" s="49"/>
    </row>
    <row r="68" spans="1:11" ht="12.75">
      <c r="A68" s="27"/>
      <c r="B68" s="24" t="s">
        <v>83</v>
      </c>
      <c r="C68" s="28"/>
      <c r="D68" s="28"/>
      <c r="E68" s="28"/>
      <c r="F68" s="28"/>
      <c r="G68" s="28"/>
      <c r="H68" s="28"/>
      <c r="I68" s="2"/>
      <c r="J68" s="49"/>
      <c r="K68" s="49"/>
    </row>
    <row r="69" spans="1:11" ht="12.75">
      <c r="A69" s="27"/>
      <c r="B69" s="24" t="s">
        <v>4</v>
      </c>
      <c r="C69" s="28"/>
      <c r="D69" s="28"/>
      <c r="E69" s="28"/>
      <c r="F69" s="28"/>
      <c r="G69" s="28"/>
      <c r="H69" s="28"/>
      <c r="I69" s="2"/>
      <c r="J69" s="49"/>
      <c r="K69" s="49"/>
    </row>
    <row r="70" spans="1:11" ht="12.75">
      <c r="A70" s="28"/>
      <c r="B70" s="24" t="s">
        <v>5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"/>
      <c r="J70" s="49"/>
      <c r="K70" s="49"/>
    </row>
    <row r="71" spans="1:11" ht="12.75">
      <c r="A71" s="28"/>
      <c r="B71" s="40" t="s">
        <v>81</v>
      </c>
      <c r="C71" s="28"/>
      <c r="D71" s="28"/>
      <c r="E71" s="28"/>
      <c r="F71" s="28"/>
      <c r="G71" s="28"/>
      <c r="H71" s="28"/>
      <c r="I71" s="2"/>
      <c r="J71" s="49"/>
      <c r="K71" s="49"/>
    </row>
    <row r="72" spans="1:11" ht="12.75">
      <c r="A72" s="28"/>
      <c r="B72" s="24" t="s">
        <v>5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"/>
      <c r="J72" s="49"/>
      <c r="K72" s="49"/>
    </row>
    <row r="73" spans="1:11" ht="12.75">
      <c r="A73" s="30"/>
      <c r="B73" s="24" t="s">
        <v>84</v>
      </c>
      <c r="C73" s="28"/>
      <c r="D73" s="28"/>
      <c r="E73" s="28"/>
      <c r="F73" s="28"/>
      <c r="G73" s="28"/>
      <c r="H73" s="28"/>
      <c r="I73" s="2"/>
      <c r="J73" s="49"/>
      <c r="K73" s="49"/>
    </row>
    <row r="74" spans="1:11" ht="12.75">
      <c r="A74" s="30"/>
      <c r="B74" s="24" t="s">
        <v>6</v>
      </c>
      <c r="C74" s="28"/>
      <c r="D74" s="28"/>
      <c r="E74" s="28"/>
      <c r="F74" s="28"/>
      <c r="G74" s="28"/>
      <c r="H74" s="28"/>
      <c r="I74" s="2"/>
      <c r="J74" s="49"/>
      <c r="K74" s="49"/>
    </row>
    <row r="75" spans="1:11" ht="12.75">
      <c r="A75" s="30"/>
      <c r="B75" s="24" t="s">
        <v>8</v>
      </c>
      <c r="C75" s="30">
        <v>4195900</v>
      </c>
      <c r="D75" s="30">
        <v>4195900</v>
      </c>
      <c r="E75" s="30">
        <v>4195900</v>
      </c>
      <c r="F75" s="30">
        <v>4195900</v>
      </c>
      <c r="G75" s="30">
        <v>4195900</v>
      </c>
      <c r="H75" s="30">
        <v>4195900</v>
      </c>
      <c r="I75" s="2"/>
      <c r="J75" s="49"/>
      <c r="K75" s="49"/>
    </row>
    <row r="76" spans="1:11" ht="12.75">
      <c r="A76" s="28"/>
      <c r="B76" s="24" t="s">
        <v>7</v>
      </c>
      <c r="C76" s="28">
        <v>100</v>
      </c>
      <c r="D76" s="28">
        <v>100</v>
      </c>
      <c r="E76" s="28">
        <v>100</v>
      </c>
      <c r="F76" s="28">
        <v>100</v>
      </c>
      <c r="G76" s="28">
        <v>100</v>
      </c>
      <c r="H76" s="28">
        <v>100</v>
      </c>
      <c r="I76" s="2"/>
      <c r="J76" s="49"/>
      <c r="K76" s="49"/>
    </row>
    <row r="77" spans="1:11" ht="12.75">
      <c r="A77" s="28"/>
      <c r="B77" s="40" t="s">
        <v>85</v>
      </c>
      <c r="C77" s="28"/>
      <c r="D77" s="28"/>
      <c r="E77" s="28"/>
      <c r="F77" s="28"/>
      <c r="G77" s="28"/>
      <c r="H77" s="28"/>
      <c r="I77" s="2"/>
      <c r="J77" s="49"/>
      <c r="K77" s="49"/>
    </row>
    <row r="78" spans="1:11" ht="12.75">
      <c r="A78" s="28"/>
      <c r="B78" s="24" t="s">
        <v>7</v>
      </c>
      <c r="C78" s="28">
        <v>56.3</v>
      </c>
      <c r="D78" s="28">
        <f>+D75/7452800*100</f>
        <v>56.29964577071704</v>
      </c>
      <c r="E78" s="28">
        <v>56.3</v>
      </c>
      <c r="F78" s="28">
        <f>+F75/7452800*100</f>
        <v>56.29964577071704</v>
      </c>
      <c r="G78" s="28">
        <f>+G75/7452800*100</f>
        <v>56.29964577071704</v>
      </c>
      <c r="H78" s="28">
        <f>+H75/7452800*100</f>
        <v>56.29964577071704</v>
      </c>
      <c r="I78" s="2"/>
      <c r="J78" s="49"/>
      <c r="K78" s="49"/>
    </row>
    <row r="79" spans="1:9" ht="12.75">
      <c r="A79" s="28"/>
      <c r="B79" s="24" t="s">
        <v>86</v>
      </c>
      <c r="C79" s="28"/>
      <c r="D79" s="28"/>
      <c r="E79" s="28"/>
      <c r="F79" s="28"/>
      <c r="G79" s="28"/>
      <c r="H79" s="28"/>
      <c r="I79" s="2"/>
    </row>
    <row r="80" spans="1:9" ht="38.25" customHeight="1">
      <c r="A80" s="28"/>
      <c r="B80" s="37" t="s">
        <v>87</v>
      </c>
      <c r="C80" s="38" t="s">
        <v>115</v>
      </c>
      <c r="D80" s="33"/>
      <c r="E80" s="33"/>
      <c r="F80" s="33"/>
      <c r="G80" s="33"/>
      <c r="H80" s="11"/>
      <c r="I80" s="2"/>
    </row>
    <row r="81" spans="1:9" ht="12.75">
      <c r="A81" s="34"/>
      <c r="B81" s="22" t="s">
        <v>88</v>
      </c>
      <c r="C81" s="34" t="s">
        <v>92</v>
      </c>
      <c r="D81" s="33"/>
      <c r="E81" s="33"/>
      <c r="F81" s="33"/>
      <c r="G81" s="33"/>
      <c r="H81" s="11"/>
      <c r="I81" s="2"/>
    </row>
    <row r="82" spans="1:9" ht="12.75">
      <c r="A82" s="34"/>
      <c r="B82" s="22" t="s">
        <v>89</v>
      </c>
      <c r="C82" s="34" t="s">
        <v>92</v>
      </c>
      <c r="D82" s="33"/>
      <c r="E82" s="33"/>
      <c r="F82" s="33"/>
      <c r="G82" s="33"/>
      <c r="H82" s="11"/>
      <c r="I82" s="2"/>
    </row>
    <row r="83" spans="1:9" ht="12.75">
      <c r="A83" s="34"/>
      <c r="B83" s="22" t="s">
        <v>90</v>
      </c>
      <c r="C83" s="34" t="s">
        <v>92</v>
      </c>
      <c r="D83" s="33"/>
      <c r="E83" s="33"/>
      <c r="F83" s="33"/>
      <c r="G83" s="33"/>
      <c r="H83" s="11"/>
      <c r="I83" s="2"/>
    </row>
    <row r="84" spans="1:9" ht="12.75">
      <c r="A84" s="36"/>
      <c r="B84" s="35" t="s">
        <v>91</v>
      </c>
      <c r="C84" s="36" t="s">
        <v>92</v>
      </c>
      <c r="D84" s="33"/>
      <c r="E84" s="33"/>
      <c r="F84" s="33"/>
      <c r="G84" s="33"/>
      <c r="H84" s="11"/>
      <c r="I84" s="2"/>
    </row>
    <row r="85" spans="1:11" ht="14.25">
      <c r="A85" s="8" t="s">
        <v>1</v>
      </c>
      <c r="B85" s="31"/>
      <c r="C85" s="31"/>
      <c r="D85" s="31"/>
      <c r="E85" s="31"/>
      <c r="F85" s="31"/>
      <c r="G85" s="10"/>
      <c r="H85" s="11"/>
      <c r="K85" s="2"/>
    </row>
    <row r="86" spans="1:11" ht="14.25">
      <c r="A86" s="8" t="s">
        <v>102</v>
      </c>
      <c r="B86" s="31"/>
      <c r="C86" s="31"/>
      <c r="D86" s="31"/>
      <c r="E86" s="31"/>
      <c r="F86" s="31"/>
      <c r="G86" s="10"/>
      <c r="H86" s="11"/>
      <c r="K86" s="2"/>
    </row>
    <row r="87" spans="1:8" ht="14.25">
      <c r="A87" s="8" t="s">
        <v>116</v>
      </c>
      <c r="B87" s="31"/>
      <c r="C87" s="31"/>
      <c r="D87" s="31"/>
      <c r="E87" s="31"/>
      <c r="F87" s="31"/>
      <c r="G87" s="10"/>
      <c r="H87" s="11"/>
    </row>
    <row r="88" spans="1:8" ht="14.25">
      <c r="A88" s="8" t="s">
        <v>42</v>
      </c>
      <c r="B88" s="31"/>
      <c r="C88" s="31"/>
      <c r="D88" s="31"/>
      <c r="E88" s="31"/>
      <c r="F88" s="31"/>
      <c r="G88" s="10"/>
      <c r="H88" s="11"/>
    </row>
    <row r="89" spans="1:8" ht="14.25">
      <c r="A89" s="8" t="s">
        <v>43</v>
      </c>
      <c r="B89" s="31"/>
      <c r="C89" s="31"/>
      <c r="D89" s="31"/>
      <c r="E89" s="31"/>
      <c r="F89" s="31"/>
      <c r="G89" s="10"/>
      <c r="H89" s="11"/>
    </row>
    <row r="90" spans="1:8" ht="14.25">
      <c r="A90" s="8"/>
      <c r="B90" s="31"/>
      <c r="C90" s="31"/>
      <c r="D90" s="31"/>
      <c r="E90" s="31"/>
      <c r="F90" s="31"/>
      <c r="G90" s="10"/>
      <c r="H90" s="11"/>
    </row>
    <row r="91" spans="1:10" ht="14.25">
      <c r="A91" s="8" t="s">
        <v>45</v>
      </c>
      <c r="B91" s="31" t="s">
        <v>44</v>
      </c>
      <c r="C91" s="31" t="s">
        <v>103</v>
      </c>
      <c r="D91" s="31"/>
      <c r="E91" s="31"/>
      <c r="F91" s="31"/>
      <c r="G91" s="10"/>
      <c r="H91" s="11"/>
      <c r="J91" s="2"/>
    </row>
    <row r="92" spans="1:10" ht="14.25">
      <c r="A92" s="8" t="s">
        <v>46</v>
      </c>
      <c r="B92" s="31" t="s">
        <v>117</v>
      </c>
      <c r="C92" s="31"/>
      <c r="D92" s="31"/>
      <c r="E92" s="31"/>
      <c r="F92" s="31"/>
      <c r="G92" s="10"/>
      <c r="H92" s="11"/>
      <c r="J92" s="2"/>
    </row>
    <row r="93" spans="1:10" ht="14.25">
      <c r="A93" s="8"/>
      <c r="B93" s="31"/>
      <c r="C93" s="31" t="s">
        <v>104</v>
      </c>
      <c r="D93" s="31"/>
      <c r="E93" s="31"/>
      <c r="F93" s="31"/>
      <c r="G93" s="10"/>
      <c r="H93" s="11"/>
      <c r="J93" s="2"/>
    </row>
    <row r="94" spans="1:8" ht="14.25">
      <c r="A94" s="8"/>
      <c r="B94" s="31"/>
      <c r="C94" s="31"/>
      <c r="D94" s="31"/>
      <c r="E94" s="31" t="s">
        <v>105</v>
      </c>
      <c r="F94" s="31"/>
      <c r="G94" s="10"/>
      <c r="H94" s="11"/>
    </row>
    <row r="95" spans="1:8" ht="15">
      <c r="A95" s="5"/>
      <c r="B95" s="5"/>
      <c r="C95" s="5"/>
      <c r="D95" s="5"/>
      <c r="E95" s="5"/>
      <c r="F95" s="5"/>
      <c r="G95" s="4"/>
      <c r="H95" s="9"/>
    </row>
    <row r="96" spans="1:8" ht="12.75">
      <c r="A96" s="9"/>
      <c r="B96" s="9"/>
      <c r="C96" s="9"/>
      <c r="D96" s="9"/>
      <c r="E96" s="9"/>
      <c r="F96" s="9"/>
      <c r="G96" s="1"/>
      <c r="H96" s="9"/>
    </row>
    <row r="97" spans="1:8" ht="12.75">
      <c r="A97" s="9"/>
      <c r="B97" s="9"/>
      <c r="C97" s="9"/>
      <c r="D97" s="9"/>
      <c r="E97" s="9"/>
      <c r="F97" s="9"/>
      <c r="G97" s="1"/>
      <c r="H97" s="9"/>
    </row>
    <row r="98" ht="12.75">
      <c r="G98" s="1"/>
    </row>
    <row r="99" ht="12.75">
      <c r="G99" s="1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 FOOTWEAR</dc:creator>
  <cp:keywords/>
  <dc:description/>
  <cp:lastModifiedBy>Systems</cp:lastModifiedBy>
  <cp:lastPrinted>2014-10-29T12:04:43Z</cp:lastPrinted>
  <dcterms:created xsi:type="dcterms:W3CDTF">2003-07-20T05:02:58Z</dcterms:created>
  <dcterms:modified xsi:type="dcterms:W3CDTF">2015-02-06T06:35:51Z</dcterms:modified>
  <cp:category/>
  <cp:version/>
  <cp:contentType/>
  <cp:contentStatus/>
</cp:coreProperties>
</file>